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560" windowHeight="48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'Arkusz1'!$A$1:$G$118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<sst xmlns="http://schemas.openxmlformats.org/spreadsheetml/2006/main" count="167" uniqueCount="136">
  <si>
    <t>Dział</t>
  </si>
  <si>
    <t>Rozdział</t>
  </si>
  <si>
    <t>§</t>
  </si>
  <si>
    <t>Źródła dochodów</t>
  </si>
  <si>
    <t>z tego:</t>
  </si>
  <si>
    <t>ROLNICTWO I ŁOWIECTWO</t>
  </si>
  <si>
    <t>Pozostała działalność</t>
  </si>
  <si>
    <t xml:space="preserve">Dochody z najmu i dzierżawy składników majątkowych Skarbu Państwa, jednostek samorządu terytorialnego lub innych jednostek zaliczanych do sektora finansów publicznych  oraz innych umów o podobnym charakterze </t>
  </si>
  <si>
    <t>Dostarczanie wody</t>
  </si>
  <si>
    <t>Wpływy z usług</t>
  </si>
  <si>
    <t>TRANSPORT  I  ŁĄCZNOŚĆ</t>
  </si>
  <si>
    <t>Drogi publiczne powiatowe</t>
  </si>
  <si>
    <t>Dotacje celowe otrzymane z powiatu na zadania bieżące realizowane na podstawie porozumień między jednostkami samorządu terytorialnego - utrzymanie ulic powiatowych</t>
  </si>
  <si>
    <t>TURYSTYKA</t>
  </si>
  <si>
    <t>GOSPODARKA MIESZKANIOWA</t>
  </si>
  <si>
    <t>Gospodarka gruntami i nieruchomościami</t>
  </si>
  <si>
    <t xml:space="preserve">Wpływy z tytułu przekształcenia prawa użytkowania wieczystego przysługującego osobom fizycznym w prawo własności </t>
  </si>
  <si>
    <t xml:space="preserve">Wpływy z tytułu odpłatnego nabycia prawa własności oraz prawa użytkowania wieczystego nieruchomości </t>
  </si>
  <si>
    <t>Wpływy z różnych dochodów – wpłaty zaległej modernizacji</t>
  </si>
  <si>
    <t>DZIAŁALNOŚĆ USŁUGOWA</t>
  </si>
  <si>
    <t>Plany zagospodarowania przestrzennego</t>
  </si>
  <si>
    <t>Cmentarze</t>
  </si>
  <si>
    <t>Wpływy z usług – opłaty za groby</t>
  </si>
  <si>
    <t>ADMINISTRACJA PUBLICZNA</t>
  </si>
  <si>
    <t>Urzędy wojewódzkie</t>
  </si>
  <si>
    <t>Urzędy gmin</t>
  </si>
  <si>
    <t>Wpływy z różnych opłat - wpisy do działalności gospodarczej, rozszerzenie działalności</t>
  </si>
  <si>
    <t>URZĘDY NACZELNYCH ORGANÓW WŁADZY PAŃSTWOWEJ, KONTROLI I OCHRONY PRAWA ORAZ SĄDOWNICTWA</t>
  </si>
  <si>
    <t xml:space="preserve">Urzędy naczelnych organów władzy państwowej, kontroli i ochrony prawa </t>
  </si>
  <si>
    <t>Wpływy z podatku dochodowego od osób fizycznych</t>
  </si>
  <si>
    <t>Podatek od działalności gospodarczej osób fizycznych, opłacany w formie karty podatkowej</t>
  </si>
  <si>
    <t>Odsetki od nieterminowych wpłat z tytułu podatków i opłat</t>
  </si>
  <si>
    <t>Podatek od nieruchomości</t>
  </si>
  <si>
    <t>Podatek rolny</t>
  </si>
  <si>
    <t>Podatek leśny</t>
  </si>
  <si>
    <t>Wpływy z podatku rolnego, podatku leśnego, podatki od spadków i darowizn, podatku od czynności cywilnoprawnych oraz podatków i opłat lokalnych od osób fizycznych</t>
  </si>
  <si>
    <t>Podatek od środków transportowych</t>
  </si>
  <si>
    <t>Podatek od spadków i darowizn</t>
  </si>
  <si>
    <t>Opłata od posiadania psów</t>
  </si>
  <si>
    <t>Wpływy z opłaty targowej</t>
  </si>
  <si>
    <t>Wpływy z opłaty miejscowej</t>
  </si>
  <si>
    <t>Podatek od czynności cywilnoprawnych</t>
  </si>
  <si>
    <t>Wpływy z innych opłat stanowiących dochody jednostek samorządu terytorial-nego na podstawie ustaw</t>
  </si>
  <si>
    <t>Wpływy z opłaty skarbowej</t>
  </si>
  <si>
    <t>Wpływy z opłaty eksploatacyjnej</t>
  </si>
  <si>
    <t>Wpływy z opłat za zezwolenia na sprzedaż alkoholu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</si>
  <si>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</si>
  <si>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</si>
  <si>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</si>
  <si>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</si>
  <si>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</si>
  <si>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Część oświatowa subwencji ogólnej</t>
  </si>
  <si>
    <t xml:space="preserve"> </t>
  </si>
  <si>
    <t>Część wyrównawcza subwencji ogólnej dla gmin</t>
  </si>
  <si>
    <t>Część wyrównawcza subwencji ogólnej</t>
  </si>
  <si>
    <t>Różne rozliczenia finansowe</t>
  </si>
  <si>
    <t>Pozostałe odsetki</t>
  </si>
  <si>
    <t>Część równoważąca subwencji ogólnej dla gmin</t>
  </si>
  <si>
    <t>Część równoważąca subwencji ogólnej</t>
  </si>
  <si>
    <t>OŚWIATA I WYCHOWANIE</t>
  </si>
  <si>
    <t>Szkoły podstawowe</t>
  </si>
  <si>
    <t>Dochody z najmu i dzierżawy składników majątkowych Skarbu Państwa, jednostek samorządu terytorialnego lub innych jednostek zaliczanych do sektora finansów publicznych  oraz innych umów o podobnym charakterze</t>
  </si>
  <si>
    <t>POMOC SPOŁECZNA</t>
  </si>
  <si>
    <t>Świadczenia rodzinne, świadczenia alimentacyjne oraz składki na ubezpiecze-nia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</si>
  <si>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</si>
  <si>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</si>
  <si>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Zasiłki stałe</t>
  </si>
  <si>
    <t>Ośrodki pomocy społecznej</t>
  </si>
  <si>
    <t>Wpływy i wydatki związane z gromadzeniem środków z opłat i kar za korzystanie ze środowiska</t>
  </si>
  <si>
    <t>Grzywny, mandaty i inne kary pieniężne od osób fizycznych</t>
  </si>
  <si>
    <t>Grzywny i inne kary pieniężne od osób prawnych i innych jednostek organizacyjnych</t>
  </si>
  <si>
    <t>Wpływy z różnych opłat</t>
  </si>
  <si>
    <t>Wpływy i wydatki związane z gromadze-niem środków z opłat produktowych</t>
  </si>
  <si>
    <t>Wpływy z opłaty produktowej</t>
  </si>
  <si>
    <t>Dotacje celowe w ramach programów finansowa-nych z udziałem środków europejskich oraz środków, o których mowa w art. 5 ust. 1 pkt 3 oraz ust. 3 pkt 5 i 6 ustawy, lub płatności w ra-mach budżetu środków europejskich – Płatności w zakresie budżetu środków europejskich – etap I zadania inwestycyjnego „Promenada przy jeziorze Ińsko”</t>
  </si>
  <si>
    <t>KULTURA I OCHRONA DZIEDZICTWA NARODOWEGO</t>
  </si>
  <si>
    <t>Domy i ośrodki kultury, świetlice i kluby</t>
  </si>
  <si>
    <t xml:space="preserve">Środki na dofinansowanie własnych zadań bieżących gmin (związków gmin), powiatów (związków powiatów), samorządów województw, pozyskane z innych źródeł </t>
  </si>
  <si>
    <t xml:space="preserve">Środki na dofinansowanie własnych zadań bieżących gmin, powiatów, samorządów województw, pozyskane z innych źródeł </t>
  </si>
  <si>
    <t>Ogółem</t>
  </si>
  <si>
    <t>0 750</t>
  </si>
  <si>
    <t>WYTWARZANIE I ZAOPATRYWANIE W ENERGIĘ ELEKTRYCZNĄ, GAZ I WODĘ</t>
  </si>
  <si>
    <t xml:space="preserve">Dochody 
budżetu Gminy Ińsko 
w 2015 roku                            
</t>
  </si>
  <si>
    <t>0 830</t>
  </si>
  <si>
    <t>0 470</t>
  </si>
  <si>
    <t>0 760</t>
  </si>
  <si>
    <t>0 770</t>
  </si>
  <si>
    <t>0 970</t>
  </si>
  <si>
    <t>Środki na dofinansowanie własnych zadań bieżących gmin (związków gmin), powiatów ( związków powiatów), samorządów województw, pozyskane z innych źródeł</t>
  </si>
  <si>
    <t>Dotacje celowe otrzymane z budżetu państwa na realizację zadań bieżących z zakresu administracji rządowej oraz innych zadań zleconych gminie (związkom gmin) ustawami</t>
  </si>
  <si>
    <t>0 690</t>
  </si>
  <si>
    <t>Środki na dofinansowanie własnych zadań bieżących gmin (związków gmin), powiatów (związków powiatów), samorządów województw, pozyskane z innych źródeł</t>
  </si>
  <si>
    <t>Wpływy z opłat za zarząd, użytkowanie i użytkowanie wieczyste nieruchomości</t>
  </si>
  <si>
    <t>Wpływy z różnych dochodów - podatek dochodowy od osób fizycznych</t>
  </si>
  <si>
    <t>Dotacje celowe otrzymane z budżetu państwa na realizację zadań bieżących z zakresu administracji rządowej oraz innych zadań zleconych gminie (związkom gmin) ustawami - USC – sprawy obywatelskie</t>
  </si>
  <si>
    <t>Dotacje celowe otrzymane z budżetu państwa na realizację zadań bieżących z zakresu administracji rządowej oraz innych zadań zleconych gminie (związkom gmin) ustawami – aktualizacja i prowadzenie rejestru wyborców</t>
  </si>
  <si>
    <t>DOCHODY OD OSÓB PRAWNYCH, OD OSÓB FIZYCZNYCH I OD INNYCH JEDNOSTEK NIEPOSIADAJĄCYCH OSOBOWOŚCI PRAWNEJ ORAZ WYDATKI ZWIĄZANE Z ICH POBOREM</t>
  </si>
  <si>
    <t>Wpływy z podatku rolnego, podatku leśnego, podatki od czynności cywilno-prawnych, podatków i opłat lokalnych od osób prawnych i innych jednostek organizacyjnych</t>
  </si>
  <si>
    <t>0 350</t>
  </si>
  <si>
    <t>0 910</t>
  </si>
  <si>
    <t>0 310</t>
  </si>
  <si>
    <t>0 320</t>
  </si>
  <si>
    <t>0 330</t>
  </si>
  <si>
    <t>Rekompensaty utraconych dochodów w podatkach i opłatach lokalnych</t>
  </si>
  <si>
    <t>0 340</t>
  </si>
  <si>
    <t>0 360</t>
  </si>
  <si>
    <t>0 370</t>
  </si>
  <si>
    <t>0 430</t>
  </si>
  <si>
    <t>0 440</t>
  </si>
  <si>
    <t>0 500</t>
  </si>
  <si>
    <t>0 410</t>
  </si>
  <si>
    <t>0 460</t>
  </si>
  <si>
    <t>0 480</t>
  </si>
  <si>
    <t>Wpływy z innych lokalnych opłat pobieranych przez jednostki samorządu terytorialnego na podstawie odrębnych ustaw( za śmieci)</t>
  </si>
  <si>
    <t>0 490</t>
  </si>
  <si>
    <t>0 920</t>
  </si>
  <si>
    <t>0 010</t>
  </si>
  <si>
    <t>0 020</t>
  </si>
  <si>
    <t>Dotacje celowe otrzymane z budżetu państwa na realizację zadań  bieżących z zakresu administracji rządowej oraz innych zadań zleconych gminie (związkom gmin) ustawami</t>
  </si>
  <si>
    <t>Dotacje celowe otrzymane z budżetu państwa na realizację własnych zadań bieżących gmin (związkom gmin)</t>
  </si>
  <si>
    <t>GOSPODARKA KOMUNALNA I OCHRONA ŚRODOWISKA</t>
  </si>
  <si>
    <t>0 570</t>
  </si>
  <si>
    <t>0 580</t>
  </si>
  <si>
    <t>0 400</t>
  </si>
  <si>
    <t>Plan na 2015 rok</t>
  </si>
  <si>
    <t>0 10</t>
  </si>
  <si>
    <t>0 1095</t>
  </si>
  <si>
    <t xml:space="preserve">Dochody bieżące </t>
  </si>
  <si>
    <t>Dochody majątkowe</t>
  </si>
  <si>
    <t xml:space="preserve">Dotacje celowe w ramach programów finansowa-nych z udziałem środków europejskich oraz środków, o których mowa w art. 5 ust. 1 pkt 3 oraz ust. 3 pkt 5 i 6 ustawy, lub płatności w ra-mach budżetu środków europejskich – Płatności w zakresie budżetu środków europejskich – </t>
  </si>
  <si>
    <t>Wpływy z innych lokalnych opłat pobieranych przez jednostki samorządu terytorialnego na podstawie odrębnych ustaw</t>
  </si>
  <si>
    <t>Dochody jednostek samorządu terytorialnego związane z realizacją zadań z zakresu administracji rządowej oraz innych zadań zleconych ustawami</t>
  </si>
  <si>
    <t>Gospodarka odpadami</t>
  </si>
  <si>
    <t>Środki otrzymane od pozostałych jednostek zaliczanych do sektora finansów publicznych na finansowanie lub dofinansowanie kosztów reakizacji inwestycji i zakupów inwestycyjnych jednostek zaliczanych do sektora finansów publicznych</t>
  </si>
  <si>
    <t>dotacje celowe  otrzymane z gminy na inwestycje i zakupy inwestycyjne realizowane na podstwie porozumień ( umów) międzyy jednostkami samorządu terytorialnego</t>
  </si>
  <si>
    <t xml:space="preserve">Załącznik Nr 1
do Uchwały Nr …../…../……
Rady Miejskiej w Ińsku
z dnia ………….. 2014 roku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</si>
</sst>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horizontal="center" vertical="top" wrapText="1"/>
    </xf>
    <xf numFmtId="0" fontId="44" fillId="35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43" fontId="45" fillId="34" borderId="10" xfId="0" applyNumberFormat="1" applyFont="1" applyFill="1" applyBorder="1" applyAlignment="1">
      <alignment horizontal="right" vertical="top" wrapText="1"/>
    </xf>
    <xf numFmtId="43" fontId="45" fillId="0" borderId="10" xfId="0" applyNumberFormat="1" applyFont="1" applyBorder="1" applyAlignment="1">
      <alignment horizontal="right" vertical="top" wrapText="1"/>
    </xf>
    <xf numFmtId="43" fontId="46" fillId="0" borderId="10" xfId="0" applyNumberFormat="1" applyFont="1" applyBorder="1" applyAlignment="1">
      <alignment horizontal="right" vertical="top" wrapText="1"/>
    </xf>
    <xf numFmtId="43" fontId="45" fillId="33" borderId="10" xfId="0" applyNumberFormat="1" applyFont="1" applyFill="1" applyBorder="1" applyAlignment="1">
      <alignment horizontal="right" vertical="top" wrapText="1"/>
    </xf>
    <xf numFmtId="43" fontId="45" fillId="35" borderId="10" xfId="0" applyNumberFormat="1" applyFont="1" applyFill="1" applyBorder="1" applyAlignment="1">
      <alignment horizontal="right" vertical="top" wrapText="1"/>
    </xf>
    <xf numFmtId="43" fontId="45" fillId="0" borderId="10" xfId="0" applyNumberFormat="1" applyFont="1" applyFill="1" applyBorder="1" applyAlignment="1">
      <alignment horizontal="right" vertical="top" wrapText="1"/>
    </xf>
    <xf numFmtId="43" fontId="46" fillId="0" borderId="10" xfId="0" applyNumberFormat="1" applyFont="1" applyFill="1" applyBorder="1" applyAlignment="1">
      <alignment horizontal="right" vertical="top" wrapText="1"/>
    </xf>
    <xf numFmtId="43" fontId="45" fillId="35" borderId="10" xfId="0" applyNumberFormat="1" applyFont="1" applyFill="1" applyBorder="1" applyAlignment="1">
      <alignment horizontal="right" wrapText="1"/>
    </xf>
    <xf numFmtId="0" fontId="44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0" xfId="0" applyFont="1" applyAlignment="1">
      <alignment horizontal="right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11">
      <selection activeCell="E118" sqref="E118"/>
    </sheetView>
  </sheetViews>
  <sheetFormatPr defaultColWidth="8.796875" defaultRowHeight="14.25"/>
  <cols>
    <col min="1" max="1" width="7.3984375" style="0" customWidth="1"/>
    <col min="2" max="2" width="8.5" style="0" customWidth="1"/>
    <col min="3" max="3" width="7.8984375" style="0" customWidth="1"/>
    <col min="4" max="4" width="35.8984375" style="0" customWidth="1"/>
    <col min="5" max="5" width="16.3984375" style="0" customWidth="1"/>
    <col min="6" max="6" width="16.69921875" style="0" customWidth="1"/>
    <col min="7" max="7" width="15.5" style="0" customWidth="1"/>
  </cols>
  <sheetData>
    <row r="1" spans="5:7" ht="60" customHeight="1">
      <c r="E1" s="27" t="s">
        <v>135</v>
      </c>
      <c r="F1" s="27"/>
      <c r="G1" s="27"/>
    </row>
    <row r="2" spans="1:7" ht="56.25" customHeight="1">
      <c r="A2" s="28" t="s">
        <v>82</v>
      </c>
      <c r="B2" s="29"/>
      <c r="C2" s="29"/>
      <c r="D2" s="29"/>
      <c r="E2" s="29"/>
      <c r="F2" s="29"/>
      <c r="G2" s="29"/>
    </row>
    <row r="3" spans="1:7" ht="14.25">
      <c r="A3" s="31" t="s">
        <v>0</v>
      </c>
      <c r="B3" s="31" t="s">
        <v>1</v>
      </c>
      <c r="C3" s="31" t="s">
        <v>2</v>
      </c>
      <c r="D3" s="31" t="s">
        <v>3</v>
      </c>
      <c r="E3" s="25" t="s">
        <v>124</v>
      </c>
      <c r="F3" s="32" t="s">
        <v>4</v>
      </c>
      <c r="G3" s="32"/>
    </row>
    <row r="4" spans="1:7" ht="51.75" customHeight="1">
      <c r="A4" s="31"/>
      <c r="B4" s="31"/>
      <c r="C4" s="31"/>
      <c r="D4" s="31"/>
      <c r="E4" s="26"/>
      <c r="F4" s="11" t="s">
        <v>127</v>
      </c>
      <c r="G4" s="11" t="s">
        <v>128</v>
      </c>
    </row>
    <row r="5" spans="1:7" ht="14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35.25" customHeight="1">
      <c r="A6" s="9" t="s">
        <v>125</v>
      </c>
      <c r="B6" s="9"/>
      <c r="C6" s="9"/>
      <c r="D6" s="10" t="s">
        <v>5</v>
      </c>
      <c r="E6" s="17">
        <f>E7</f>
        <v>15000</v>
      </c>
      <c r="F6" s="17">
        <f>F7</f>
        <v>15000</v>
      </c>
      <c r="G6" s="17">
        <f>G7</f>
        <v>0</v>
      </c>
    </row>
    <row r="7" spans="1:7" ht="24.75" customHeight="1">
      <c r="A7" s="2"/>
      <c r="B7" s="3" t="s">
        <v>126</v>
      </c>
      <c r="C7" s="3"/>
      <c r="D7" s="4" t="s">
        <v>6</v>
      </c>
      <c r="E7" s="18">
        <f>SUM(E8)</f>
        <v>15000</v>
      </c>
      <c r="F7" s="18">
        <f>SUM(F8)</f>
        <v>15000</v>
      </c>
      <c r="G7" s="18">
        <f>SUM(G8)</f>
        <v>0</v>
      </c>
    </row>
    <row r="8" spans="1:7" ht="72.75" customHeight="1">
      <c r="A8" s="2"/>
      <c r="B8" s="3"/>
      <c r="C8" s="3" t="s">
        <v>80</v>
      </c>
      <c r="D8" s="5" t="s">
        <v>7</v>
      </c>
      <c r="E8" s="19">
        <v>15000</v>
      </c>
      <c r="F8" s="19">
        <v>15000</v>
      </c>
      <c r="G8" s="19"/>
    </row>
    <row r="9" spans="1:7" ht="34.5" customHeight="1">
      <c r="A9" s="6">
        <v>400</v>
      </c>
      <c r="B9" s="6"/>
      <c r="C9" s="6"/>
      <c r="D9" s="7" t="s">
        <v>81</v>
      </c>
      <c r="E9" s="20">
        <f>E10</f>
        <v>6000</v>
      </c>
      <c r="F9" s="20">
        <f>F10</f>
        <v>6000</v>
      </c>
      <c r="G9" s="20">
        <f>G10</f>
        <v>0</v>
      </c>
    </row>
    <row r="10" spans="1:7" ht="30.75" customHeight="1">
      <c r="A10" s="2"/>
      <c r="B10" s="3">
        <v>40002</v>
      </c>
      <c r="C10" s="3"/>
      <c r="D10" s="4" t="s">
        <v>8</v>
      </c>
      <c r="E10" s="18">
        <f>SUM(E11)</f>
        <v>6000</v>
      </c>
      <c r="F10" s="18">
        <f>SUM(F11)</f>
        <v>6000</v>
      </c>
      <c r="G10" s="18">
        <f>SUM(G11)</f>
        <v>0</v>
      </c>
    </row>
    <row r="11" spans="1:7" ht="33" customHeight="1">
      <c r="A11" s="2"/>
      <c r="B11" s="3"/>
      <c r="C11" s="3" t="s">
        <v>83</v>
      </c>
      <c r="D11" s="5" t="s">
        <v>9</v>
      </c>
      <c r="E11" s="19">
        <v>6000</v>
      </c>
      <c r="F11" s="19">
        <v>6000</v>
      </c>
      <c r="G11" s="19"/>
    </row>
    <row r="12" spans="1:7" ht="28.5" customHeight="1">
      <c r="A12" s="6">
        <v>600</v>
      </c>
      <c r="B12" s="6"/>
      <c r="C12" s="6"/>
      <c r="D12" s="7" t="s">
        <v>10</v>
      </c>
      <c r="E12" s="20">
        <f>E13</f>
        <v>25100</v>
      </c>
      <c r="F12" s="20">
        <f>F13</f>
        <v>25100</v>
      </c>
      <c r="G12" s="20">
        <f>G13</f>
        <v>0</v>
      </c>
    </row>
    <row r="13" spans="1:7" ht="27" customHeight="1">
      <c r="A13" s="2"/>
      <c r="B13" s="3">
        <v>60014</v>
      </c>
      <c r="C13" s="3"/>
      <c r="D13" s="4" t="s">
        <v>11</v>
      </c>
      <c r="E13" s="18">
        <f>SUM(E14)</f>
        <v>25100</v>
      </c>
      <c r="F13" s="18">
        <f>SUM(F14)</f>
        <v>25100</v>
      </c>
      <c r="G13" s="18">
        <f>SUM(G14)</f>
        <v>0</v>
      </c>
    </row>
    <row r="14" spans="1:7" ht="62.25" customHeight="1">
      <c r="A14" s="2"/>
      <c r="B14" s="3"/>
      <c r="C14" s="3">
        <v>2320</v>
      </c>
      <c r="D14" s="5" t="s">
        <v>12</v>
      </c>
      <c r="E14" s="19">
        <v>25100</v>
      </c>
      <c r="F14" s="19">
        <v>25100</v>
      </c>
      <c r="G14" s="19"/>
    </row>
    <row r="15" spans="1:7" ht="30.75" customHeight="1">
      <c r="A15" s="14">
        <v>630</v>
      </c>
      <c r="B15" s="14"/>
      <c r="C15" s="14"/>
      <c r="D15" s="15" t="s">
        <v>13</v>
      </c>
      <c r="E15" s="21">
        <f>E16</f>
        <v>43500</v>
      </c>
      <c r="F15" s="21">
        <f>F16</f>
        <v>43500</v>
      </c>
      <c r="G15" s="21">
        <f>G16</f>
        <v>0</v>
      </c>
    </row>
    <row r="16" spans="1:7" ht="28.5" customHeight="1">
      <c r="A16" s="2"/>
      <c r="B16" s="3">
        <v>63095</v>
      </c>
      <c r="C16" s="3"/>
      <c r="D16" s="4" t="s">
        <v>6</v>
      </c>
      <c r="E16" s="19">
        <f>SUM(E17:E18)</f>
        <v>43500</v>
      </c>
      <c r="F16" s="19">
        <f>SUM(F17:F18)</f>
        <v>43500</v>
      </c>
      <c r="G16" s="19">
        <f>SUM(G17:G18)</f>
        <v>0</v>
      </c>
    </row>
    <row r="17" spans="1:7" ht="70.5" customHeight="1">
      <c r="A17" s="2"/>
      <c r="B17" s="3"/>
      <c r="C17" s="3" t="s">
        <v>80</v>
      </c>
      <c r="D17" s="5" t="s">
        <v>7</v>
      </c>
      <c r="E17" s="19">
        <v>40000</v>
      </c>
      <c r="F17" s="19">
        <v>40000</v>
      </c>
      <c r="G17" s="19"/>
    </row>
    <row r="18" spans="1:7" ht="56.25" customHeight="1">
      <c r="A18" s="2"/>
      <c r="B18" s="3"/>
      <c r="C18" s="3">
        <v>2700</v>
      </c>
      <c r="D18" s="5" t="s">
        <v>91</v>
      </c>
      <c r="E18" s="19">
        <v>3500</v>
      </c>
      <c r="F18" s="19">
        <v>3500</v>
      </c>
      <c r="G18" s="19"/>
    </row>
    <row r="19" spans="1:7" ht="37.5" customHeight="1">
      <c r="A19" s="14">
        <v>700</v>
      </c>
      <c r="B19" s="14"/>
      <c r="C19" s="14"/>
      <c r="D19" s="15" t="s">
        <v>14</v>
      </c>
      <c r="E19" s="21">
        <f>E20+E26</f>
        <v>591652</v>
      </c>
      <c r="F19" s="21">
        <f>F20+F26</f>
        <v>163000</v>
      </c>
      <c r="G19" s="21">
        <f>G20+G26</f>
        <v>428652</v>
      </c>
    </row>
    <row r="20" spans="1:7" ht="27.75" customHeight="1">
      <c r="A20" s="2"/>
      <c r="B20" s="3">
        <v>70005</v>
      </c>
      <c r="C20" s="3"/>
      <c r="D20" s="4" t="s">
        <v>15</v>
      </c>
      <c r="E20" s="18">
        <f>SUM(E21:E25)</f>
        <v>588652</v>
      </c>
      <c r="F20" s="18">
        <f>SUM(F21:F25)</f>
        <v>160000</v>
      </c>
      <c r="G20" s="18">
        <f>SUM(G21:G25)</f>
        <v>428652</v>
      </c>
    </row>
    <row r="21" spans="1:7" ht="34.5" customHeight="1">
      <c r="A21" s="2"/>
      <c r="B21" s="3"/>
      <c r="C21" s="3" t="s">
        <v>84</v>
      </c>
      <c r="D21" s="5" t="s">
        <v>92</v>
      </c>
      <c r="E21" s="19">
        <v>38000</v>
      </c>
      <c r="F21" s="19">
        <v>38000</v>
      </c>
      <c r="G21" s="19"/>
    </row>
    <row r="22" spans="1:7" ht="63" customHeight="1">
      <c r="A22" s="2"/>
      <c r="B22" s="3"/>
      <c r="C22" s="3" t="s">
        <v>80</v>
      </c>
      <c r="D22" s="5" t="s">
        <v>7</v>
      </c>
      <c r="E22" s="19">
        <v>120000</v>
      </c>
      <c r="F22" s="19">
        <v>120000</v>
      </c>
      <c r="G22" s="19"/>
    </row>
    <row r="23" spans="1:7" ht="42.75" customHeight="1">
      <c r="A23" s="2"/>
      <c r="B23" s="3"/>
      <c r="C23" s="3" t="s">
        <v>85</v>
      </c>
      <c r="D23" s="5" t="s">
        <v>16</v>
      </c>
      <c r="E23" s="19">
        <v>28652</v>
      </c>
      <c r="F23" s="19">
        <v>0</v>
      </c>
      <c r="G23" s="19">
        <v>28652</v>
      </c>
    </row>
    <row r="24" spans="1:7" ht="44.25" customHeight="1">
      <c r="A24" s="2"/>
      <c r="B24" s="3"/>
      <c r="C24" s="3" t="s">
        <v>86</v>
      </c>
      <c r="D24" s="5" t="s">
        <v>17</v>
      </c>
      <c r="E24" s="19">
        <v>400000</v>
      </c>
      <c r="F24" s="19">
        <v>0</v>
      </c>
      <c r="G24" s="19">
        <v>400000</v>
      </c>
    </row>
    <row r="25" spans="1:7" ht="36.75" customHeight="1">
      <c r="A25" s="2"/>
      <c r="B25" s="3"/>
      <c r="C25" s="3" t="s">
        <v>87</v>
      </c>
      <c r="D25" s="5" t="s">
        <v>18</v>
      </c>
      <c r="E25" s="19">
        <v>2000</v>
      </c>
      <c r="F25" s="19">
        <v>2000</v>
      </c>
      <c r="G25" s="19"/>
    </row>
    <row r="26" spans="1:7" ht="38.25" customHeight="1">
      <c r="A26" s="2"/>
      <c r="B26" s="3">
        <v>70095</v>
      </c>
      <c r="C26" s="3"/>
      <c r="D26" s="4" t="s">
        <v>6</v>
      </c>
      <c r="E26" s="18">
        <f>SUM(E27)</f>
        <v>3000</v>
      </c>
      <c r="F26" s="18">
        <f>SUM(F27)</f>
        <v>3000</v>
      </c>
      <c r="G26" s="18">
        <f>SUM(G27)</f>
        <v>0</v>
      </c>
    </row>
    <row r="27" spans="1:7" ht="44.25" customHeight="1">
      <c r="A27" s="2"/>
      <c r="B27" s="3"/>
      <c r="C27" s="3" t="s">
        <v>114</v>
      </c>
      <c r="D27" s="16" t="s">
        <v>130</v>
      </c>
      <c r="E27" s="19">
        <v>3000</v>
      </c>
      <c r="F27" s="19">
        <v>3000</v>
      </c>
      <c r="G27" s="19"/>
    </row>
    <row r="28" spans="1:7" ht="37.5" customHeight="1">
      <c r="A28" s="14">
        <v>710</v>
      </c>
      <c r="B28" s="14"/>
      <c r="C28" s="14"/>
      <c r="D28" s="15" t="s">
        <v>19</v>
      </c>
      <c r="E28" s="21">
        <f>E29+E31</f>
        <v>15000</v>
      </c>
      <c r="F28" s="21">
        <f>F29+F31</f>
        <v>15000</v>
      </c>
      <c r="G28" s="21">
        <f>G29+G31</f>
        <v>0</v>
      </c>
    </row>
    <row r="29" spans="1:7" ht="26.25" customHeight="1">
      <c r="A29" s="2"/>
      <c r="B29" s="3">
        <v>71004</v>
      </c>
      <c r="C29" s="3"/>
      <c r="D29" s="4" t="s">
        <v>20</v>
      </c>
      <c r="E29" s="18">
        <f>SUM(E30)</f>
        <v>1500</v>
      </c>
      <c r="F29" s="18">
        <f>SUM(F30)</f>
        <v>1500</v>
      </c>
      <c r="G29" s="18">
        <f>SUM(G30)</f>
        <v>0</v>
      </c>
    </row>
    <row r="30" spans="1:7" ht="49.5" customHeight="1">
      <c r="A30" s="2"/>
      <c r="B30" s="3"/>
      <c r="C30" s="3">
        <v>2700</v>
      </c>
      <c r="D30" s="5" t="s">
        <v>88</v>
      </c>
      <c r="E30" s="19">
        <v>1500</v>
      </c>
      <c r="F30" s="19">
        <v>1500</v>
      </c>
      <c r="G30" s="19"/>
    </row>
    <row r="31" spans="1:7" ht="30" customHeight="1">
      <c r="A31" s="2"/>
      <c r="B31" s="3">
        <v>71035</v>
      </c>
      <c r="C31" s="3"/>
      <c r="D31" s="4" t="s">
        <v>21</v>
      </c>
      <c r="E31" s="18">
        <f>SUM(E32)</f>
        <v>13500</v>
      </c>
      <c r="F31" s="18">
        <f>SUM(F32)</f>
        <v>13500</v>
      </c>
      <c r="G31" s="18">
        <f>SUM(G32)</f>
        <v>0</v>
      </c>
    </row>
    <row r="32" spans="1:7" ht="27" customHeight="1">
      <c r="A32" s="2"/>
      <c r="B32" s="3"/>
      <c r="C32" s="3" t="s">
        <v>83</v>
      </c>
      <c r="D32" s="5" t="s">
        <v>22</v>
      </c>
      <c r="E32" s="19">
        <v>13500</v>
      </c>
      <c r="F32" s="19">
        <v>13500</v>
      </c>
      <c r="G32" s="19"/>
    </row>
    <row r="33" spans="1:7" ht="27" customHeight="1">
      <c r="A33" s="14">
        <v>750</v>
      </c>
      <c r="B33" s="14"/>
      <c r="C33" s="14"/>
      <c r="D33" s="15" t="s">
        <v>23</v>
      </c>
      <c r="E33" s="21">
        <f>E34+E36</f>
        <v>10900</v>
      </c>
      <c r="F33" s="21">
        <f>F34+F36</f>
        <v>10900</v>
      </c>
      <c r="G33" s="21">
        <f>G34+G36</f>
        <v>0</v>
      </c>
    </row>
    <row r="34" spans="1:7" ht="30" customHeight="1">
      <c r="A34" s="2"/>
      <c r="B34" s="3">
        <v>75011</v>
      </c>
      <c r="C34" s="3"/>
      <c r="D34" s="4" t="s">
        <v>24</v>
      </c>
      <c r="E34" s="18">
        <f>SUM(E35)</f>
        <v>8600</v>
      </c>
      <c r="F34" s="18">
        <f>SUM(F35)</f>
        <v>8600</v>
      </c>
      <c r="G34" s="18">
        <f>SUM(G35)</f>
        <v>0</v>
      </c>
    </row>
    <row r="35" spans="1:7" ht="62.25" customHeight="1">
      <c r="A35" s="2"/>
      <c r="B35" s="3"/>
      <c r="C35" s="3">
        <v>2010</v>
      </c>
      <c r="D35" s="5" t="s">
        <v>94</v>
      </c>
      <c r="E35" s="19">
        <v>8600</v>
      </c>
      <c r="F35" s="19">
        <v>8600</v>
      </c>
      <c r="G35" s="19"/>
    </row>
    <row r="36" spans="1:7" ht="24.75" customHeight="1">
      <c r="A36" s="2"/>
      <c r="B36" s="3">
        <v>75023</v>
      </c>
      <c r="C36" s="3"/>
      <c r="D36" s="4" t="s">
        <v>25</v>
      </c>
      <c r="E36" s="18">
        <f>SUM(E37:E38)</f>
        <v>2300</v>
      </c>
      <c r="F36" s="18">
        <f>SUM(F37:F38)</f>
        <v>2300</v>
      </c>
      <c r="G36" s="18">
        <f>SUM(G37:G38)</f>
        <v>0</v>
      </c>
    </row>
    <row r="37" spans="1:7" ht="32.25" customHeight="1">
      <c r="A37" s="2"/>
      <c r="B37" s="3"/>
      <c r="C37" s="3" t="s">
        <v>90</v>
      </c>
      <c r="D37" s="5" t="s">
        <v>26</v>
      </c>
      <c r="E37" s="19">
        <v>2000</v>
      </c>
      <c r="F37" s="19">
        <v>2000</v>
      </c>
      <c r="G37" s="19"/>
    </row>
    <row r="38" spans="1:7" ht="33.75" customHeight="1">
      <c r="A38" s="2"/>
      <c r="B38" s="3"/>
      <c r="C38" s="3" t="s">
        <v>87</v>
      </c>
      <c r="D38" s="5" t="s">
        <v>93</v>
      </c>
      <c r="E38" s="19">
        <v>300</v>
      </c>
      <c r="F38" s="19">
        <v>300</v>
      </c>
      <c r="G38" s="19"/>
    </row>
    <row r="39" spans="1:7" ht="49.5" customHeight="1">
      <c r="A39" s="14">
        <v>751</v>
      </c>
      <c r="B39" s="14"/>
      <c r="C39" s="14"/>
      <c r="D39" s="15" t="s">
        <v>27</v>
      </c>
      <c r="E39" s="21">
        <f>E40</f>
        <v>648</v>
      </c>
      <c r="F39" s="21">
        <f>F40</f>
        <v>648</v>
      </c>
      <c r="G39" s="21">
        <f>G40</f>
        <v>0</v>
      </c>
    </row>
    <row r="40" spans="1:7" ht="36" customHeight="1">
      <c r="A40" s="2"/>
      <c r="B40" s="3">
        <v>75101</v>
      </c>
      <c r="C40" s="3"/>
      <c r="D40" s="4" t="s">
        <v>28</v>
      </c>
      <c r="E40" s="18">
        <f>SUM(E41)</f>
        <v>648</v>
      </c>
      <c r="F40" s="18">
        <f>SUM(F41)</f>
        <v>648</v>
      </c>
      <c r="G40" s="18">
        <f>SUM(G41)</f>
        <v>0</v>
      </c>
    </row>
    <row r="41" spans="1:7" ht="59.25" customHeight="1">
      <c r="A41" s="2"/>
      <c r="B41" s="3"/>
      <c r="C41" s="3">
        <v>2010</v>
      </c>
      <c r="D41" s="5" t="s">
        <v>95</v>
      </c>
      <c r="E41" s="19">
        <v>648</v>
      </c>
      <c r="F41" s="19">
        <v>648</v>
      </c>
      <c r="G41" s="19"/>
    </row>
    <row r="42" spans="1:7" ht="66" customHeight="1">
      <c r="A42" s="14">
        <v>756</v>
      </c>
      <c r="B42" s="14"/>
      <c r="C42" s="14"/>
      <c r="D42" s="15" t="s">
        <v>96</v>
      </c>
      <c r="E42" s="21">
        <f>E43+E46+E53+E64+E69</f>
        <v>5260585</v>
      </c>
      <c r="F42" s="21">
        <f>F43+F46+F53+F64+F69</f>
        <v>5260585</v>
      </c>
      <c r="G42" s="21">
        <f>G43+G46+G53+G64+G69</f>
        <v>0</v>
      </c>
    </row>
    <row r="43" spans="1:7" ht="33" customHeight="1">
      <c r="A43" s="2"/>
      <c r="B43" s="3">
        <v>75601</v>
      </c>
      <c r="C43" s="3"/>
      <c r="D43" s="4" t="s">
        <v>29</v>
      </c>
      <c r="E43" s="18">
        <f>SUM(E44:E45)</f>
        <v>400</v>
      </c>
      <c r="F43" s="18">
        <f>SUM(F44:F45)</f>
        <v>400</v>
      </c>
      <c r="G43" s="18">
        <f>SUM(G44:G45)</f>
        <v>0</v>
      </c>
    </row>
    <row r="44" spans="1:7" ht="30.75" customHeight="1">
      <c r="A44" s="2"/>
      <c r="B44" s="3"/>
      <c r="C44" s="3" t="s">
        <v>98</v>
      </c>
      <c r="D44" s="5" t="s">
        <v>30</v>
      </c>
      <c r="E44" s="19">
        <v>300</v>
      </c>
      <c r="F44" s="19">
        <v>300</v>
      </c>
      <c r="G44" s="19"/>
    </row>
    <row r="45" spans="1:7" ht="33" customHeight="1">
      <c r="A45" s="2"/>
      <c r="B45" s="3"/>
      <c r="C45" s="3" t="s">
        <v>99</v>
      </c>
      <c r="D45" s="5" t="s">
        <v>31</v>
      </c>
      <c r="E45" s="19">
        <v>100</v>
      </c>
      <c r="F45" s="19">
        <v>100</v>
      </c>
      <c r="G45" s="19"/>
    </row>
    <row r="46" spans="1:7" ht="66" customHeight="1">
      <c r="A46" s="2"/>
      <c r="B46" s="3">
        <v>75615</v>
      </c>
      <c r="C46" s="3"/>
      <c r="D46" s="4" t="s">
        <v>97</v>
      </c>
      <c r="E46" s="18">
        <f>SUM(E47:E52)</f>
        <v>2001500</v>
      </c>
      <c r="F46" s="18">
        <f>SUM(F47:F52)</f>
        <v>2001500</v>
      </c>
      <c r="G46" s="18">
        <f>SUM(G47:G52)</f>
        <v>0</v>
      </c>
    </row>
    <row r="47" spans="1:7" ht="25.5" customHeight="1">
      <c r="A47" s="2"/>
      <c r="B47" s="3"/>
      <c r="C47" s="3" t="s">
        <v>100</v>
      </c>
      <c r="D47" s="5" t="s">
        <v>32</v>
      </c>
      <c r="E47" s="19">
        <v>1630000</v>
      </c>
      <c r="F47" s="19">
        <v>1630000</v>
      </c>
      <c r="G47" s="19"/>
    </row>
    <row r="48" spans="1:7" ht="23.25" customHeight="1">
      <c r="A48" s="2"/>
      <c r="B48" s="3"/>
      <c r="C48" s="3" t="s">
        <v>101</v>
      </c>
      <c r="D48" s="5" t="s">
        <v>33</v>
      </c>
      <c r="E48" s="19">
        <v>100000</v>
      </c>
      <c r="F48" s="19">
        <v>100000</v>
      </c>
      <c r="G48" s="19"/>
    </row>
    <row r="49" spans="1:7" ht="25.5" customHeight="1">
      <c r="A49" s="2"/>
      <c r="B49" s="3"/>
      <c r="C49" s="3" t="s">
        <v>102</v>
      </c>
      <c r="D49" s="5" t="s">
        <v>34</v>
      </c>
      <c r="E49" s="19">
        <v>97000</v>
      </c>
      <c r="F49" s="19">
        <v>97000</v>
      </c>
      <c r="G49" s="19"/>
    </row>
    <row r="50" spans="1:7" ht="25.5" customHeight="1">
      <c r="A50" s="2"/>
      <c r="B50" s="3"/>
      <c r="C50" s="3" t="s">
        <v>109</v>
      </c>
      <c r="D50" s="5" t="s">
        <v>41</v>
      </c>
      <c r="E50" s="19">
        <v>170000</v>
      </c>
      <c r="F50" s="19">
        <v>170000</v>
      </c>
      <c r="G50" s="19"/>
    </row>
    <row r="51" spans="1:7" ht="28.5" customHeight="1">
      <c r="A51" s="2"/>
      <c r="B51" s="3"/>
      <c r="C51" s="3" t="s">
        <v>99</v>
      </c>
      <c r="D51" s="5" t="s">
        <v>31</v>
      </c>
      <c r="E51" s="19">
        <v>200</v>
      </c>
      <c r="F51" s="19">
        <v>200</v>
      </c>
      <c r="G51" s="19"/>
    </row>
    <row r="52" spans="1:7" ht="36" customHeight="1">
      <c r="A52" s="2"/>
      <c r="B52" s="3"/>
      <c r="C52" s="3">
        <v>2680</v>
      </c>
      <c r="D52" s="5" t="s">
        <v>103</v>
      </c>
      <c r="E52" s="19">
        <v>4300</v>
      </c>
      <c r="F52" s="19">
        <v>4300</v>
      </c>
      <c r="G52" s="19"/>
    </row>
    <row r="53" spans="1:7" ht="66.75" customHeight="1">
      <c r="A53" s="2"/>
      <c r="B53" s="3">
        <v>75616</v>
      </c>
      <c r="C53" s="3"/>
      <c r="D53" s="4" t="s">
        <v>35</v>
      </c>
      <c r="E53" s="18">
        <f>SUM(E54:E63)</f>
        <v>1256500</v>
      </c>
      <c r="F53" s="18">
        <f>SUM(F54:F63)</f>
        <v>1256500</v>
      </c>
      <c r="G53" s="18">
        <f>SUM(G54:G63)</f>
        <v>0</v>
      </c>
    </row>
    <row r="54" spans="1:7" ht="24" customHeight="1">
      <c r="A54" s="2"/>
      <c r="B54" s="3"/>
      <c r="C54" s="3" t="s">
        <v>100</v>
      </c>
      <c r="D54" s="5" t="s">
        <v>32</v>
      </c>
      <c r="E54" s="19">
        <v>650000</v>
      </c>
      <c r="F54" s="19">
        <v>650000</v>
      </c>
      <c r="G54" s="19"/>
    </row>
    <row r="55" spans="1:7" ht="28.5" customHeight="1">
      <c r="A55" s="2"/>
      <c r="B55" s="3"/>
      <c r="C55" s="3" t="s">
        <v>101</v>
      </c>
      <c r="D55" s="5" t="s">
        <v>33</v>
      </c>
      <c r="E55" s="19">
        <v>290000</v>
      </c>
      <c r="F55" s="19">
        <v>290000</v>
      </c>
      <c r="G55" s="19"/>
    </row>
    <row r="56" spans="1:7" ht="28.5" customHeight="1">
      <c r="A56" s="2"/>
      <c r="B56" s="3"/>
      <c r="C56" s="3" t="s">
        <v>102</v>
      </c>
      <c r="D56" s="5" t="s">
        <v>34</v>
      </c>
      <c r="E56" s="19">
        <v>7500</v>
      </c>
      <c r="F56" s="19">
        <v>7500</v>
      </c>
      <c r="G56" s="19"/>
    </row>
    <row r="57" spans="1:7" ht="27" customHeight="1">
      <c r="A57" s="2"/>
      <c r="B57" s="3"/>
      <c r="C57" s="3" t="s">
        <v>104</v>
      </c>
      <c r="D57" s="5" t="s">
        <v>36</v>
      </c>
      <c r="E57" s="19">
        <v>25000</v>
      </c>
      <c r="F57" s="19">
        <v>25000</v>
      </c>
      <c r="G57" s="19"/>
    </row>
    <row r="58" spans="1:7" ht="31.5" customHeight="1">
      <c r="A58" s="2"/>
      <c r="B58" s="3"/>
      <c r="C58" s="3" t="s">
        <v>105</v>
      </c>
      <c r="D58" s="5" t="s">
        <v>37</v>
      </c>
      <c r="E58" s="19">
        <v>10000</v>
      </c>
      <c r="F58" s="19">
        <v>10000</v>
      </c>
      <c r="G58" s="19"/>
    </row>
    <row r="59" spans="1:7" ht="30.75" customHeight="1">
      <c r="A59" s="2"/>
      <c r="B59" s="3"/>
      <c r="C59" s="3" t="s">
        <v>106</v>
      </c>
      <c r="D59" s="5" t="s">
        <v>38</v>
      </c>
      <c r="E59" s="19">
        <v>3000</v>
      </c>
      <c r="F59" s="19">
        <v>3000</v>
      </c>
      <c r="G59" s="19"/>
    </row>
    <row r="60" spans="1:7" ht="30.75" customHeight="1">
      <c r="A60" s="2"/>
      <c r="B60" s="3"/>
      <c r="C60" s="3" t="s">
        <v>107</v>
      </c>
      <c r="D60" s="5" t="s">
        <v>39</v>
      </c>
      <c r="E60" s="19">
        <v>30000</v>
      </c>
      <c r="F60" s="19">
        <v>30000</v>
      </c>
      <c r="G60" s="19"/>
    </row>
    <row r="61" spans="1:7" ht="35.25" customHeight="1">
      <c r="A61" s="2"/>
      <c r="B61" s="3"/>
      <c r="C61" s="3" t="s">
        <v>108</v>
      </c>
      <c r="D61" s="5" t="s">
        <v>40</v>
      </c>
      <c r="E61" s="19">
        <v>16000</v>
      </c>
      <c r="F61" s="19">
        <v>16000</v>
      </c>
      <c r="G61" s="19"/>
    </row>
    <row r="62" spans="1:7" ht="27" customHeight="1">
      <c r="A62" s="2"/>
      <c r="B62" s="3"/>
      <c r="C62" s="3" t="s">
        <v>109</v>
      </c>
      <c r="D62" s="5" t="s">
        <v>41</v>
      </c>
      <c r="E62" s="19">
        <v>200000</v>
      </c>
      <c r="F62" s="19">
        <v>200000</v>
      </c>
      <c r="G62" s="19"/>
    </row>
    <row r="63" spans="1:7" ht="37.5" customHeight="1">
      <c r="A63" s="2"/>
      <c r="B63" s="3"/>
      <c r="C63" s="3" t="s">
        <v>99</v>
      </c>
      <c r="D63" s="5" t="s">
        <v>31</v>
      </c>
      <c r="E63" s="19">
        <v>25000</v>
      </c>
      <c r="F63" s="19">
        <v>25000</v>
      </c>
      <c r="G63" s="19"/>
    </row>
    <row r="64" spans="1:7" ht="42.75" customHeight="1">
      <c r="A64" s="2"/>
      <c r="B64" s="3">
        <v>75618</v>
      </c>
      <c r="C64" s="3"/>
      <c r="D64" s="4" t="s">
        <v>42</v>
      </c>
      <c r="E64" s="18">
        <f>SUM(E65:E68)</f>
        <v>662000</v>
      </c>
      <c r="F64" s="18">
        <f>SUM(F65:F68)</f>
        <v>662000</v>
      </c>
      <c r="G64" s="18">
        <f>SUM(G65:G68)</f>
        <v>0</v>
      </c>
    </row>
    <row r="65" spans="1:7" ht="33" customHeight="1">
      <c r="A65" s="2"/>
      <c r="B65" s="3"/>
      <c r="C65" s="3" t="s">
        <v>110</v>
      </c>
      <c r="D65" s="5" t="s">
        <v>43</v>
      </c>
      <c r="E65" s="19">
        <v>12000</v>
      </c>
      <c r="F65" s="19">
        <v>12000</v>
      </c>
      <c r="G65" s="19"/>
    </row>
    <row r="66" spans="1:7" ht="32.25" customHeight="1">
      <c r="A66" s="2"/>
      <c r="B66" s="3"/>
      <c r="C66" s="3" t="s">
        <v>111</v>
      </c>
      <c r="D66" s="5" t="s">
        <v>44</v>
      </c>
      <c r="E66" s="19">
        <v>60000</v>
      </c>
      <c r="F66" s="19">
        <v>60000</v>
      </c>
      <c r="G66" s="19"/>
    </row>
    <row r="67" spans="1:7" ht="34.5" customHeight="1">
      <c r="A67" s="2"/>
      <c r="B67" s="3"/>
      <c r="C67" s="3" t="s">
        <v>112</v>
      </c>
      <c r="D67" s="5" t="s">
        <v>45</v>
      </c>
      <c r="E67" s="19">
        <v>60000</v>
      </c>
      <c r="F67" s="19">
        <v>60000</v>
      </c>
      <c r="G67" s="19"/>
    </row>
    <row r="68" spans="1:7" ht="42" customHeight="1">
      <c r="A68" s="2"/>
      <c r="B68" s="3"/>
      <c r="C68" s="3" t="s">
        <v>114</v>
      </c>
      <c r="D68" s="5" t="s">
        <v>113</v>
      </c>
      <c r="E68" s="19">
        <v>530000</v>
      </c>
      <c r="F68" s="19">
        <v>530000</v>
      </c>
      <c r="G68" s="19"/>
    </row>
    <row r="69" spans="1:7" ht="37.5" customHeight="1">
      <c r="A69" s="2"/>
      <c r="B69" s="3">
        <v>75621</v>
      </c>
      <c r="C69" s="3"/>
      <c r="D69" s="4" t="s">
        <v>46</v>
      </c>
      <c r="E69" s="18">
        <f>SUM(E70:E71)</f>
        <v>1340185</v>
      </c>
      <c r="F69" s="18">
        <f>SUM(F70:F71)</f>
        <v>1340185</v>
      </c>
      <c r="G69" s="18">
        <f>SUM(G70:G71)</f>
        <v>0</v>
      </c>
    </row>
    <row r="70" spans="1:7" ht="27" customHeight="1">
      <c r="A70" s="2"/>
      <c r="B70" s="3"/>
      <c r="C70" s="3" t="s">
        <v>116</v>
      </c>
      <c r="D70" s="5" t="s">
        <v>47</v>
      </c>
      <c r="E70" s="19">
        <v>1120185</v>
      </c>
      <c r="F70" s="19">
        <v>1120185</v>
      </c>
      <c r="G70" s="19"/>
    </row>
    <row r="71" spans="1:7" ht="27" customHeight="1">
      <c r="A71" s="2"/>
      <c r="B71" s="3"/>
      <c r="C71" s="3" t="s">
        <v>117</v>
      </c>
      <c r="D71" s="5" t="s">
        <v>48</v>
      </c>
      <c r="E71" s="19">
        <v>220000</v>
      </c>
      <c r="F71" s="19">
        <v>220000</v>
      </c>
      <c r="G71" s="19"/>
    </row>
    <row r="72" spans="1:7" ht="35.25" customHeight="1">
      <c r="A72" s="12">
        <v>758</v>
      </c>
      <c r="B72" s="12"/>
      <c r="C72" s="12"/>
      <c r="D72" s="13" t="s">
        <v>49</v>
      </c>
      <c r="E72" s="22">
        <f>E73+E75+E77+E79</f>
        <v>3071454</v>
      </c>
      <c r="F72" s="22">
        <f>F73+F75+F77+F79</f>
        <v>3071454</v>
      </c>
      <c r="G72" s="22">
        <f>G73+G75+G77+G79</f>
        <v>0</v>
      </c>
    </row>
    <row r="73" spans="1:7" ht="35.25" customHeight="1">
      <c r="A73" s="2"/>
      <c r="B73" s="3">
        <v>75801</v>
      </c>
      <c r="C73" s="3"/>
      <c r="D73" s="4" t="s">
        <v>50</v>
      </c>
      <c r="E73" s="18">
        <f>SUM(E74)</f>
        <v>2370006</v>
      </c>
      <c r="F73" s="18">
        <f>SUM(F74)</f>
        <v>2370006</v>
      </c>
      <c r="G73" s="18">
        <f>SUM(G74)</f>
        <v>0</v>
      </c>
    </row>
    <row r="74" spans="1:7" ht="29.25" customHeight="1">
      <c r="A74" s="2"/>
      <c r="B74" s="3"/>
      <c r="C74" s="3">
        <v>2920</v>
      </c>
      <c r="D74" s="5" t="s">
        <v>51</v>
      </c>
      <c r="E74" s="19">
        <v>2370006</v>
      </c>
      <c r="F74" s="19">
        <v>2370006</v>
      </c>
      <c r="G74" s="19"/>
    </row>
    <row r="75" spans="1:7" ht="36" customHeight="1">
      <c r="A75" s="2"/>
      <c r="B75" s="3">
        <v>75807</v>
      </c>
      <c r="C75" s="3"/>
      <c r="D75" s="4" t="s">
        <v>53</v>
      </c>
      <c r="E75" s="18">
        <f>SUM(E76)</f>
        <v>701348</v>
      </c>
      <c r="F75" s="18">
        <f>SUM(F76)</f>
        <v>701348</v>
      </c>
      <c r="G75" s="18">
        <f>SUM(G76)</f>
        <v>0</v>
      </c>
    </row>
    <row r="76" spans="1:7" ht="25.5" customHeight="1">
      <c r="A76" s="2"/>
      <c r="B76" s="3"/>
      <c r="C76" s="3">
        <v>2920</v>
      </c>
      <c r="D76" s="5" t="s">
        <v>54</v>
      </c>
      <c r="E76" s="19">
        <v>701348</v>
      </c>
      <c r="F76" s="19">
        <v>701348</v>
      </c>
      <c r="G76" s="19"/>
    </row>
    <row r="77" spans="1:7" ht="27" customHeight="1">
      <c r="A77" s="2"/>
      <c r="B77" s="3">
        <v>75814</v>
      </c>
      <c r="C77" s="3"/>
      <c r="D77" s="4" t="s">
        <v>55</v>
      </c>
      <c r="E77" s="18">
        <f>SUM(E78)</f>
        <v>100</v>
      </c>
      <c r="F77" s="18">
        <f>SUM(F78)</f>
        <v>100</v>
      </c>
      <c r="G77" s="18">
        <f>SUM(G78)</f>
        <v>0</v>
      </c>
    </row>
    <row r="78" spans="1:7" ht="33" customHeight="1">
      <c r="A78" s="2"/>
      <c r="B78" s="3"/>
      <c r="C78" s="3" t="s">
        <v>115</v>
      </c>
      <c r="D78" s="5" t="s">
        <v>56</v>
      </c>
      <c r="E78" s="19">
        <v>100</v>
      </c>
      <c r="F78" s="19">
        <v>100</v>
      </c>
      <c r="G78" s="19"/>
    </row>
    <row r="79" spans="1:7" ht="33" customHeight="1">
      <c r="A79" s="2"/>
      <c r="B79" s="3">
        <v>75831</v>
      </c>
      <c r="C79" s="3"/>
      <c r="D79" s="4" t="s">
        <v>57</v>
      </c>
      <c r="E79" s="18">
        <f>SUM(E80)</f>
        <v>0</v>
      </c>
      <c r="F79" s="18">
        <f>SUM(F80)</f>
        <v>0</v>
      </c>
      <c r="G79" s="18">
        <f>SUM(G80)</f>
        <v>0</v>
      </c>
    </row>
    <row r="80" spans="1:7" ht="25.5" customHeight="1">
      <c r="A80" s="2"/>
      <c r="B80" s="3"/>
      <c r="C80" s="3">
        <v>2920</v>
      </c>
      <c r="D80" s="5" t="s">
        <v>58</v>
      </c>
      <c r="E80" s="19">
        <v>0</v>
      </c>
      <c r="F80" s="19">
        <v>0</v>
      </c>
      <c r="G80" s="19"/>
    </row>
    <row r="81" spans="1:7" ht="34.5" customHeight="1">
      <c r="A81" s="14">
        <v>801</v>
      </c>
      <c r="B81" s="14"/>
      <c r="C81" s="14"/>
      <c r="D81" s="15" t="s">
        <v>59</v>
      </c>
      <c r="E81" s="21">
        <f>E82</f>
        <v>80000</v>
      </c>
      <c r="F81" s="21">
        <f>F82</f>
        <v>80000</v>
      </c>
      <c r="G81" s="21">
        <f>G82</f>
        <v>0</v>
      </c>
    </row>
    <row r="82" spans="1:7" ht="26.25" customHeight="1">
      <c r="A82" s="2"/>
      <c r="B82" s="3">
        <v>80101</v>
      </c>
      <c r="C82" s="3"/>
      <c r="D82" s="4" t="s">
        <v>60</v>
      </c>
      <c r="E82" s="18">
        <f>SUM(E83)</f>
        <v>80000</v>
      </c>
      <c r="F82" s="18">
        <f>SUM(F83)</f>
        <v>80000</v>
      </c>
      <c r="G82" s="18">
        <f>SUM(G83)</f>
        <v>0</v>
      </c>
    </row>
    <row r="83" spans="1:7" ht="63.75" customHeight="1">
      <c r="A83" s="2"/>
      <c r="B83" s="3"/>
      <c r="C83" s="3" t="s">
        <v>80</v>
      </c>
      <c r="D83" s="5" t="s">
        <v>61</v>
      </c>
      <c r="E83" s="19">
        <v>80000</v>
      </c>
      <c r="F83" s="19">
        <v>80000</v>
      </c>
      <c r="G83" s="19"/>
    </row>
    <row r="84" spans="1:7" ht="38.25" customHeight="1">
      <c r="A84" s="14">
        <v>852</v>
      </c>
      <c r="B84" s="14"/>
      <c r="C84" s="14"/>
      <c r="D84" s="15" t="s">
        <v>62</v>
      </c>
      <c r="E84" s="21">
        <f>E85+E88+E91+E93+E95+E97</f>
        <v>1647000</v>
      </c>
      <c r="F84" s="21">
        <f>F85+F88+F91+F93+F95+F97</f>
        <v>1647000</v>
      </c>
      <c r="G84" s="21">
        <f>G85+G88+G91+G93+G95+G97</f>
        <v>0</v>
      </c>
    </row>
    <row r="85" spans="1:7" ht="55.5" customHeight="1">
      <c r="A85" s="2"/>
      <c r="B85" s="3">
        <v>85212</v>
      </c>
      <c r="C85" s="3"/>
      <c r="D85" s="4" t="s">
        <v>63</v>
      </c>
      <c r="E85" s="18">
        <f>SUM(E86:E87)</f>
        <v>1285000</v>
      </c>
      <c r="F85" s="18">
        <f>SUM(F86:F87)</f>
        <v>1285000</v>
      </c>
      <c r="G85" s="18">
        <f>SUM(G86:G87)</f>
        <v>0</v>
      </c>
    </row>
    <row r="86" spans="1:7" ht="47.25" customHeight="1">
      <c r="A86" s="2"/>
      <c r="B86" s="3"/>
      <c r="C86" s="3">
        <v>2010</v>
      </c>
      <c r="D86" s="5" t="s">
        <v>89</v>
      </c>
      <c r="E86" s="19">
        <v>1260000</v>
      </c>
      <c r="F86" s="19">
        <v>1260000</v>
      </c>
      <c r="G86" s="19"/>
    </row>
    <row r="87" spans="1:7" ht="47.25" customHeight="1">
      <c r="A87" s="2"/>
      <c r="B87" s="3"/>
      <c r="C87" s="3">
        <v>2360</v>
      </c>
      <c r="D87" s="16" t="s">
        <v>131</v>
      </c>
      <c r="E87" s="19">
        <v>25000</v>
      </c>
      <c r="F87" s="19">
        <v>25000</v>
      </c>
      <c r="G87" s="19"/>
    </row>
    <row r="88" spans="1:7" ht="52.5" customHeight="1">
      <c r="A88" s="2"/>
      <c r="B88" s="3">
        <v>85213</v>
      </c>
      <c r="C88" s="3"/>
      <c r="D88" s="4" t="s">
        <v>64</v>
      </c>
      <c r="E88" s="18">
        <f>SUM(E89:E90)</f>
        <v>25000</v>
      </c>
      <c r="F88" s="18">
        <f>SUM(F89:F90)</f>
        <v>25000</v>
      </c>
      <c r="G88" s="18">
        <f>SUM(G89:G90)</f>
        <v>0</v>
      </c>
    </row>
    <row r="89" spans="1:7" ht="55.5" customHeight="1">
      <c r="A89" s="2"/>
      <c r="B89" s="3"/>
      <c r="C89" s="3">
        <v>2010</v>
      </c>
      <c r="D89" s="5" t="s">
        <v>118</v>
      </c>
      <c r="E89" s="19">
        <v>6000</v>
      </c>
      <c r="F89" s="19">
        <v>6000</v>
      </c>
      <c r="G89" s="19"/>
    </row>
    <row r="90" spans="1:7" ht="44.25" customHeight="1">
      <c r="A90" s="2"/>
      <c r="B90" s="3"/>
      <c r="C90" s="3">
        <v>2030</v>
      </c>
      <c r="D90" s="5" t="s">
        <v>119</v>
      </c>
      <c r="E90" s="19">
        <v>19000</v>
      </c>
      <c r="F90" s="19">
        <v>19000</v>
      </c>
      <c r="G90" s="19"/>
    </row>
    <row r="91" spans="1:7" ht="36.75" customHeight="1">
      <c r="A91" s="2"/>
      <c r="B91" s="3">
        <v>85214</v>
      </c>
      <c r="C91" s="3"/>
      <c r="D91" s="4" t="s">
        <v>65</v>
      </c>
      <c r="E91" s="18">
        <f>SUM(E92)</f>
        <v>35000</v>
      </c>
      <c r="F91" s="18">
        <f>SUM(F92)</f>
        <v>35000</v>
      </c>
      <c r="G91" s="18">
        <f>SUM(G92)</f>
        <v>0</v>
      </c>
    </row>
    <row r="92" spans="1:7" ht="44.25" customHeight="1">
      <c r="A92" s="2"/>
      <c r="B92" s="3"/>
      <c r="C92" s="3">
        <v>2030</v>
      </c>
      <c r="D92" s="5" t="s">
        <v>119</v>
      </c>
      <c r="E92" s="19">
        <v>35000</v>
      </c>
      <c r="F92" s="19">
        <v>35000</v>
      </c>
      <c r="G92" s="19"/>
    </row>
    <row r="93" spans="1:7" ht="26.25" customHeight="1">
      <c r="A93" s="2"/>
      <c r="B93" s="3">
        <v>85216</v>
      </c>
      <c r="C93" s="3"/>
      <c r="D93" s="4" t="s">
        <v>66</v>
      </c>
      <c r="E93" s="18">
        <f>SUM(E94)</f>
        <v>185000</v>
      </c>
      <c r="F93" s="18">
        <f>SUM(F94)</f>
        <v>185000</v>
      </c>
      <c r="G93" s="18">
        <f>SUM(G94)</f>
        <v>0</v>
      </c>
    </row>
    <row r="94" spans="1:7" ht="47.25" customHeight="1">
      <c r="A94" s="2"/>
      <c r="B94" s="3"/>
      <c r="C94" s="3">
        <v>2030</v>
      </c>
      <c r="D94" s="5" t="s">
        <v>119</v>
      </c>
      <c r="E94" s="19">
        <v>185000</v>
      </c>
      <c r="F94" s="19">
        <v>185000</v>
      </c>
      <c r="G94" s="19"/>
    </row>
    <row r="95" spans="1:7" ht="27" customHeight="1">
      <c r="A95" s="2"/>
      <c r="B95" s="3">
        <v>85219</v>
      </c>
      <c r="C95" s="3"/>
      <c r="D95" s="4" t="s">
        <v>67</v>
      </c>
      <c r="E95" s="18">
        <f>SUM(E96)</f>
        <v>77000</v>
      </c>
      <c r="F95" s="18">
        <f>SUM(F96)</f>
        <v>77000</v>
      </c>
      <c r="G95" s="18">
        <f>SUM(G96)</f>
        <v>0</v>
      </c>
    </row>
    <row r="96" spans="1:7" ht="45.75" customHeight="1">
      <c r="A96" s="2"/>
      <c r="B96" s="3"/>
      <c r="C96" s="3">
        <v>2030</v>
      </c>
      <c r="D96" s="5" t="s">
        <v>119</v>
      </c>
      <c r="E96" s="19">
        <v>77000</v>
      </c>
      <c r="F96" s="19">
        <v>77000</v>
      </c>
      <c r="G96" s="19"/>
    </row>
    <row r="97" spans="1:7" ht="30" customHeight="1">
      <c r="A97" s="2"/>
      <c r="B97" s="3">
        <v>85295</v>
      </c>
      <c r="C97" s="3"/>
      <c r="D97" s="4" t="s">
        <v>6</v>
      </c>
      <c r="E97" s="18">
        <f>SUM(E98)</f>
        <v>40000</v>
      </c>
      <c r="F97" s="18">
        <f>SUM(F98)</f>
        <v>40000</v>
      </c>
      <c r="G97" s="18">
        <f>SUM(G98)</f>
        <v>0</v>
      </c>
    </row>
    <row r="98" spans="1:7" ht="44.25" customHeight="1">
      <c r="A98" s="2"/>
      <c r="B98" s="3"/>
      <c r="C98" s="3">
        <v>2030</v>
      </c>
      <c r="D98" s="5" t="s">
        <v>119</v>
      </c>
      <c r="E98" s="19">
        <v>40000</v>
      </c>
      <c r="F98" s="19">
        <v>40000</v>
      </c>
      <c r="G98" s="19"/>
    </row>
    <row r="99" spans="1:7" ht="39" customHeight="1">
      <c r="A99" s="14">
        <v>900</v>
      </c>
      <c r="B99" s="14"/>
      <c r="C99" s="14"/>
      <c r="D99" s="15" t="s">
        <v>120</v>
      </c>
      <c r="E99" s="21">
        <f>E100+E103+E107+E109</f>
        <v>1042066</v>
      </c>
      <c r="F99" s="21">
        <f>F100+F103+F107+F109</f>
        <v>23900</v>
      </c>
      <c r="G99" s="21">
        <f>G100+G103+G107+G109</f>
        <v>1018166</v>
      </c>
    </row>
    <row r="100" spans="1:7" ht="25.5" customHeight="1">
      <c r="A100" s="12"/>
      <c r="B100" s="12">
        <v>90002</v>
      </c>
      <c r="C100" s="12"/>
      <c r="D100" s="13" t="s">
        <v>132</v>
      </c>
      <c r="E100" s="22">
        <f>SUM(E101:E102)</f>
        <v>418166</v>
      </c>
      <c r="F100" s="22">
        <f>SUM(F101:F102)</f>
        <v>0</v>
      </c>
      <c r="G100" s="22">
        <f>SUM(G101:G102)</f>
        <v>418166</v>
      </c>
    </row>
    <row r="101" spans="1:7" ht="69.75" customHeight="1">
      <c r="A101" s="12"/>
      <c r="B101" s="12"/>
      <c r="C101" s="12">
        <v>6280</v>
      </c>
      <c r="D101" s="16" t="s">
        <v>133</v>
      </c>
      <c r="E101" s="23">
        <v>61347</v>
      </c>
      <c r="F101" s="23">
        <v>0</v>
      </c>
      <c r="G101" s="23">
        <v>61347</v>
      </c>
    </row>
    <row r="102" spans="1:7" ht="47.25" customHeight="1">
      <c r="A102" s="12"/>
      <c r="B102" s="12"/>
      <c r="C102" s="12">
        <v>6610</v>
      </c>
      <c r="D102" s="16" t="s">
        <v>134</v>
      </c>
      <c r="E102" s="23">
        <v>356819</v>
      </c>
      <c r="F102" s="23">
        <v>0</v>
      </c>
      <c r="G102" s="23">
        <v>356819</v>
      </c>
    </row>
    <row r="103" spans="1:7" ht="43.5" customHeight="1">
      <c r="A103" s="2"/>
      <c r="B103" s="3">
        <v>90019</v>
      </c>
      <c r="C103" s="3"/>
      <c r="D103" s="4" t="s">
        <v>68</v>
      </c>
      <c r="E103" s="18">
        <f>SUM(E104:E106)</f>
        <v>23200</v>
      </c>
      <c r="F103" s="18">
        <f>SUM(F104:F106)</f>
        <v>23200</v>
      </c>
      <c r="G103" s="18">
        <f>SUM(G104:G106)</f>
        <v>0</v>
      </c>
    </row>
    <row r="104" spans="1:7" ht="26.25" customHeight="1">
      <c r="A104" s="2"/>
      <c r="B104" s="3"/>
      <c r="C104" s="3" t="s">
        <v>121</v>
      </c>
      <c r="D104" s="5" t="s">
        <v>69</v>
      </c>
      <c r="E104" s="19">
        <v>100</v>
      </c>
      <c r="F104" s="19">
        <v>100</v>
      </c>
      <c r="G104" s="19"/>
    </row>
    <row r="105" spans="1:7" ht="33.75" customHeight="1">
      <c r="A105" s="2"/>
      <c r="B105" s="3"/>
      <c r="C105" s="3" t="s">
        <v>122</v>
      </c>
      <c r="D105" s="5" t="s">
        <v>70</v>
      </c>
      <c r="E105" s="19">
        <v>100</v>
      </c>
      <c r="F105" s="19">
        <v>100</v>
      </c>
      <c r="G105" s="19"/>
    </row>
    <row r="106" spans="1:7" ht="30" customHeight="1">
      <c r="A106" s="2"/>
      <c r="B106" s="3"/>
      <c r="C106" s="3" t="s">
        <v>90</v>
      </c>
      <c r="D106" s="5" t="s">
        <v>71</v>
      </c>
      <c r="E106" s="19">
        <v>23000</v>
      </c>
      <c r="F106" s="19">
        <v>23000</v>
      </c>
      <c r="G106" s="19"/>
    </row>
    <row r="107" spans="1:7" ht="30" customHeight="1">
      <c r="A107" s="2"/>
      <c r="B107" s="3">
        <v>90020</v>
      </c>
      <c r="C107" s="3"/>
      <c r="D107" s="4" t="s">
        <v>72</v>
      </c>
      <c r="E107" s="18">
        <f>SUM(E108)</f>
        <v>700</v>
      </c>
      <c r="F107" s="18">
        <f>SUM(F108)</f>
        <v>700</v>
      </c>
      <c r="G107" s="18">
        <f>SUM(G108)</f>
        <v>0</v>
      </c>
    </row>
    <row r="108" spans="1:7" ht="28.5" customHeight="1">
      <c r="A108" s="2"/>
      <c r="B108" s="3"/>
      <c r="C108" s="3" t="s">
        <v>123</v>
      </c>
      <c r="D108" s="5" t="s">
        <v>73</v>
      </c>
      <c r="E108" s="19">
        <v>700</v>
      </c>
      <c r="F108" s="19">
        <v>700</v>
      </c>
      <c r="G108" s="19"/>
    </row>
    <row r="109" spans="1:7" ht="28.5" customHeight="1">
      <c r="A109" s="2"/>
      <c r="B109" s="3">
        <v>90095</v>
      </c>
      <c r="C109" s="3"/>
      <c r="D109" s="4" t="s">
        <v>6</v>
      </c>
      <c r="E109" s="18">
        <f>SUM(E110)</f>
        <v>600000</v>
      </c>
      <c r="F109" s="18">
        <f>SUM(F110)</f>
        <v>0</v>
      </c>
      <c r="G109" s="18">
        <f>SUM(G110)</f>
        <v>600000</v>
      </c>
    </row>
    <row r="110" spans="1:7" ht="94.5" customHeight="1">
      <c r="A110" s="2"/>
      <c r="B110" s="3"/>
      <c r="C110" s="3">
        <v>6207</v>
      </c>
      <c r="D110" s="5" t="s">
        <v>74</v>
      </c>
      <c r="E110" s="19">
        <v>600000</v>
      </c>
      <c r="F110" s="19">
        <v>0</v>
      </c>
      <c r="G110" s="19">
        <v>600000</v>
      </c>
    </row>
    <row r="111" spans="1:7" ht="33.75" customHeight="1">
      <c r="A111" s="14">
        <v>921</v>
      </c>
      <c r="B111" s="14"/>
      <c r="C111" s="14"/>
      <c r="D111" s="15" t="s">
        <v>75</v>
      </c>
      <c r="E111" s="21">
        <f>E112+E115</f>
        <v>410928</v>
      </c>
      <c r="F111" s="21">
        <f>F112+F115</f>
        <v>10500</v>
      </c>
      <c r="G111" s="21">
        <f>G112+G115</f>
        <v>400428</v>
      </c>
    </row>
    <row r="112" spans="1:7" ht="29.25" customHeight="1">
      <c r="A112" s="2"/>
      <c r="B112" s="3">
        <v>92109</v>
      </c>
      <c r="C112" s="3"/>
      <c r="D112" s="4" t="s">
        <v>76</v>
      </c>
      <c r="E112" s="18">
        <f>SUM(E113:E114)</f>
        <v>374500</v>
      </c>
      <c r="F112" s="18">
        <f>SUM(F113:F114)</f>
        <v>5500</v>
      </c>
      <c r="G112" s="18">
        <f>SUM(G113:G114)</f>
        <v>369000</v>
      </c>
    </row>
    <row r="113" spans="1:7" ht="48" customHeight="1">
      <c r="A113" s="2"/>
      <c r="B113" s="3"/>
      <c r="C113" s="3">
        <v>2700</v>
      </c>
      <c r="D113" s="5" t="s">
        <v>77</v>
      </c>
      <c r="E113" s="19">
        <v>5500</v>
      </c>
      <c r="F113" s="19">
        <v>5500</v>
      </c>
      <c r="G113" s="19"/>
    </row>
    <row r="114" spans="1:7" ht="72.75" customHeight="1">
      <c r="A114" s="2"/>
      <c r="B114" s="3"/>
      <c r="C114" s="3">
        <v>6207</v>
      </c>
      <c r="D114" s="5" t="s">
        <v>129</v>
      </c>
      <c r="E114" s="19">
        <v>369000</v>
      </c>
      <c r="F114" s="19">
        <v>0</v>
      </c>
      <c r="G114" s="19">
        <v>369000</v>
      </c>
    </row>
    <row r="115" spans="1:7" ht="23.25" customHeight="1">
      <c r="A115" s="2"/>
      <c r="B115" s="3">
        <v>92195</v>
      </c>
      <c r="C115" s="3"/>
      <c r="D115" s="4" t="s">
        <v>6</v>
      </c>
      <c r="E115" s="18">
        <f>SUM(E116:E117)</f>
        <v>36428</v>
      </c>
      <c r="F115" s="18">
        <f>SUM(F116:F117)</f>
        <v>5000</v>
      </c>
      <c r="G115" s="18">
        <f>SUM(G116:G117)</f>
        <v>31428</v>
      </c>
    </row>
    <row r="116" spans="1:7" ht="45" customHeight="1">
      <c r="A116" s="2"/>
      <c r="B116" s="3"/>
      <c r="C116" s="3">
        <v>2700</v>
      </c>
      <c r="D116" s="5" t="s">
        <v>78</v>
      </c>
      <c r="E116" s="19">
        <v>5000</v>
      </c>
      <c r="F116" s="19">
        <v>5000</v>
      </c>
      <c r="G116" s="19"/>
    </row>
    <row r="117" spans="1:7" ht="78.75" customHeight="1">
      <c r="A117" s="2"/>
      <c r="B117" s="3"/>
      <c r="C117" s="3">
        <v>6207</v>
      </c>
      <c r="D117" s="5" t="s">
        <v>129</v>
      </c>
      <c r="E117" s="19">
        <v>31428</v>
      </c>
      <c r="F117" s="19">
        <v>0</v>
      </c>
      <c r="G117" s="19">
        <v>31428</v>
      </c>
    </row>
    <row r="118" spans="1:7" ht="45" customHeight="1">
      <c r="A118" s="30" t="s">
        <v>79</v>
      </c>
      <c r="B118" s="30"/>
      <c r="C118" s="30"/>
      <c r="D118" s="30"/>
      <c r="E118" s="24">
        <f>E6+E9+E12+E15+E19+E28+E33+E39+E42+E72+E81+E84+E99+E111</f>
        <v>12219833</v>
      </c>
      <c r="F118" s="24">
        <f>F6+F9+F12+F15+F19+F28+F33+F39+F42+F72+F81+F84+F99+F111</f>
        <v>10372587</v>
      </c>
      <c r="G118" s="24">
        <f>G6+G9+G12+G15+G19+G28+G33+G39+G42+G72+G81+G84+G99+G111</f>
        <v>1847246</v>
      </c>
    </row>
    <row r="119" ht="14.25">
      <c r="J119" s="1" t="s">
        <v>52</v>
      </c>
    </row>
  </sheetData>
  <sheetProtection/>
  <mergeCells count="9">
    <mergeCell ref="E3:E4"/>
    <mergeCell ref="E1:G1"/>
    <mergeCell ref="A2:G2"/>
    <mergeCell ref="A118:D118"/>
    <mergeCell ref="A3:A4"/>
    <mergeCell ref="B3:B4"/>
    <mergeCell ref="C3:C4"/>
    <mergeCell ref="D3:D4"/>
    <mergeCell ref="F3:G3"/>
  </mergeCells>
  <printOptions horizontalCentered="1"/>
  <pageMargins left="0.31496062992125984" right="0.31496062992125984" top="0.15748031496062992" bottom="0.15748031496062992" header="0.1968503937007874" footer="0.1968503937007874"/>
  <pageSetup horizontalDpi="600" verticalDpi="600" orientation="portrait" paperSize="9" scale="8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Elżbieta Tomkowiak</cp:lastModifiedBy>
  <cp:lastPrinted>2014-10-01T11:24:19Z</cp:lastPrinted>
  <dcterms:created xsi:type="dcterms:W3CDTF">2014-09-25T10:53:07Z</dcterms:created>
  <dcterms:modified xsi:type="dcterms:W3CDTF">2014-11-14T08:25:44Z</dcterms:modified>
  <cp:category/>
  <cp:version/>
  <cp:contentType/>
  <cp:contentStatus/>
</cp:coreProperties>
</file>